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E39E344E-BD6E-4708-B8EB-57ECDB17D587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72" i="2"/>
  <c r="G71" i="2"/>
  <c r="G73" i="2" s="1"/>
  <c r="AA1" i="3" s="1"/>
  <c r="G57" i="2"/>
  <c r="K51" i="2"/>
  <c r="G56" i="2" s="1"/>
  <c r="G58" i="2" s="1"/>
  <c r="K49" i="2"/>
  <c r="K39" i="2"/>
  <c r="G62" i="2" s="1"/>
  <c r="K36" i="2"/>
  <c r="K33" i="2"/>
  <c r="K29" i="2"/>
  <c r="G45" i="2" s="1"/>
  <c r="K26" i="2"/>
  <c r="K23" i="2"/>
  <c r="K15" i="2"/>
  <c r="G63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G64" i="2" l="1"/>
  <c r="AA33" i="3"/>
  <c r="AA37" i="3"/>
  <c r="AA3" i="3"/>
  <c r="G46" i="2"/>
  <c r="G47" i="2" s="1"/>
  <c r="G68" i="2"/>
  <c r="AA42" i="3" l="1"/>
  <c r="AA12" i="3"/>
  <c r="AA27" i="3"/>
  <c r="AA4" i="3"/>
  <c r="AA32" i="3" l="1"/>
  <c r="AA15" i="3"/>
  <c r="AA24" i="3"/>
  <c r="AA23" i="3"/>
  <c r="AA13" i="3"/>
  <c r="AA14" i="3" s="1"/>
  <c r="AA7" i="3"/>
  <c r="AA5" i="3"/>
  <c r="AA18" i="3" l="1"/>
  <c r="AA10" i="3"/>
  <c r="AA19" i="3"/>
  <c r="AA46" i="3"/>
  <c r="AA29" i="3"/>
  <c r="AA28" i="3"/>
  <c r="AA6" i="3"/>
  <c r="AA43" i="3"/>
  <c r="AA9" i="3"/>
  <c r="AA16" i="3"/>
  <c r="AA89" i="3"/>
  <c r="AA25" i="3" s="1"/>
  <c r="AA73" i="3"/>
  <c r="AA65" i="3"/>
  <c r="AA57" i="3" s="1"/>
  <c r="AA45" i="3" s="1"/>
  <c r="AA26" i="3" s="1"/>
  <c r="AA93" i="3"/>
  <c r="AA85" i="3" l="1"/>
  <c r="AA80" i="3" s="1"/>
  <c r="AA72" i="3" s="1"/>
  <c r="AA64" i="3" s="1"/>
  <c r="AA56" i="3" s="1"/>
  <c r="AA44" i="3" s="1"/>
  <c r="AA94" i="3"/>
  <c r="AA90" i="3" s="1"/>
  <c r="AA47" i="3"/>
  <c r="AA95" i="3"/>
  <c r="AA91" i="3" s="1"/>
  <c r="AA17" i="3"/>
  <c r="AA82" i="3" s="1"/>
  <c r="AA20" i="3"/>
  <c r="AA77" i="3" s="1"/>
  <c r="AA51" i="3"/>
  <c r="AA41" i="3"/>
  <c r="AA38" i="3"/>
  <c r="AA21" i="3"/>
  <c r="AA22" i="3" s="1"/>
  <c r="AA11" i="3"/>
  <c r="AA50" i="3"/>
  <c r="AA34" i="3"/>
  <c r="AA87" i="3" l="1"/>
  <c r="AA83" i="3" s="1"/>
  <c r="AA76" i="3" s="1"/>
  <c r="AA68" i="3" s="1"/>
  <c r="AA60" i="3" s="1"/>
  <c r="AA52" i="3" s="1"/>
  <c r="AA35" i="3"/>
  <c r="AA30" i="3"/>
  <c r="AA86" i="3"/>
  <c r="AA81" i="3" s="1"/>
  <c r="AA74" i="3" s="1"/>
  <c r="AA66" i="3" s="1"/>
  <c r="AA58" i="3" s="1"/>
  <c r="AA48" i="3" s="1"/>
  <c r="AA75" i="3"/>
  <c r="AA67" i="3" s="1"/>
  <c r="AA59" i="3" s="1"/>
  <c r="AA49" i="3" s="1"/>
  <c r="AA31" i="3" s="1"/>
  <c r="AA69" i="3"/>
  <c r="AA61" i="3" s="1"/>
  <c r="AA53" i="3" s="1"/>
  <c r="AA36" i="3" s="1"/>
  <c r="AA96" i="3"/>
  <c r="AA79" i="3"/>
  <c r="AA71" i="3"/>
  <c r="AA63" i="3" s="1"/>
  <c r="AA55" i="3" s="1"/>
  <c r="AA40" i="3" s="1"/>
  <c r="AA92" i="3"/>
  <c r="AA88" i="3" s="1"/>
  <c r="AA84" i="3" s="1"/>
  <c r="AA78" i="3" s="1"/>
  <c r="AA70" i="3" s="1"/>
  <c r="AA62" i="3" s="1"/>
  <c r="AA54" i="3" s="1"/>
  <c r="AA39" i="3" l="1"/>
  <c r="AA98" i="3"/>
  <c r="AA2" i="3" s="1"/>
  <c r="D7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5" authorId="0" shapeId="0" xr:uid="{00000000-0006-0000-0100-000001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33" authorId="0" shapeId="0" xr:uid="{00000000-0006-0000-0100-000002000000}">
      <text>
        <r>
          <rPr>
            <sz val="8"/>
            <color indexed="81"/>
            <rFont val="Tahoma"/>
            <family val="2"/>
          </rPr>
          <t>pour mémoire</t>
        </r>
      </text>
    </comment>
  </commentList>
</comments>
</file>

<file path=xl/sharedStrings.xml><?xml version="1.0" encoding="utf-8"?>
<sst xmlns="http://schemas.openxmlformats.org/spreadsheetml/2006/main" count="196" uniqueCount="150">
  <si>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</si>
  <si>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</si>
  <si>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</si>
  <si>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</si>
  <si>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</si>
  <si>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</si>
  <si>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</si>
  <si>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</si>
  <si>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</si>
  <si>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</si>
  <si>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</si>
  <si>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</si>
  <si>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</si>
  <si>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</si>
  <si>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</si>
  <si>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</si>
  <si>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</si>
  <si>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</si>
  <si>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</si>
  <si>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</si>
  <si>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</si>
  <si>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</si>
  <si>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</si>
  <si>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</si>
  <si>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</si>
  <si>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</si>
  <si>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</si>
  <si>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</si>
  <si>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</si>
  <si>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</si>
  <si>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</si>
  <si>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</si>
  <si>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</si>
  <si>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</si>
  <si>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</si>
  <si>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</si>
  <si>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</si>
  <si>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</si>
  <si>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</si>
  <si>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</si>
  <si>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</si>
  <si>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</si>
  <si>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</si>
  <si>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n°6</t>
  </si>
  <si>
    <t>RAVALEMENTS</t>
  </si>
  <si>
    <t>Non localisé</t>
  </si>
  <si>
    <t>6.3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</si>
  <si>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</si>
  <si>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</si>
  <si>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</si>
  <si>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</si>
  <si>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</si>
  <si>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6.6</t>
  </si>
  <si>
    <t>DESCRIPTION DES OUVRAGES DE RAVALEMENT</t>
  </si>
  <si>
    <t>6.6.1</t>
  </si>
  <si>
    <t>Échafaudage</t>
  </si>
  <si>
    <t>6.6.1.1</t>
  </si>
  <si>
    <t>9.L</t>
  </si>
  <si>
    <t xml:space="preserve">Localisation : 
- Pour la durée de la réalisation des travaux du présent lot.
</t>
  </si>
  <si>
    <t>9.&amp;</t>
  </si>
  <si>
    <t>5.&amp;</t>
  </si>
  <si>
    <t>6.6.2</t>
  </si>
  <si>
    <t>Ravalements</t>
  </si>
  <si>
    <t>6.6.2.1</t>
  </si>
  <si>
    <t>Prescriptions générales concernant les supports</t>
  </si>
  <si>
    <t>6.&amp;</t>
  </si>
  <si>
    <t>6.6.2.2</t>
  </si>
  <si>
    <t>Enduit de façades</t>
  </si>
  <si>
    <t>6.6.2.2.1</t>
  </si>
  <si>
    <t>Surface courante</t>
  </si>
  <si>
    <t xml:space="preserve">Localisation :  
Bâtiments collectifs A et B : 
- Ensemble des façades au nu +/- 0.00 depuis le niveau des seuils du Rez de chaussée jusque sous coiffes d'acrotères ou sous couvertures y compris faces intérieure des acrotères hautes. Se référer aux plans de façades.
Logements individuels :
- Ensemble des façades au nu +/- 0.00 depuis le niveau des seuils du Rez de chaussée jusque sous coiffes d'acrotères ou sous couvertures y compris faces intérieure des acrotères hautes. Se référer aux plans de façades.
</t>
  </si>
  <si>
    <t>6.6.2.2.2</t>
  </si>
  <si>
    <t>Tableaux et linteaux</t>
  </si>
  <si>
    <t>ML</t>
  </si>
  <si>
    <t xml:space="preserve">Localisation :  
Bâtiments collectifs A et B : 
- Ensemble des façades. Se référer aux plans de façades.
Logements individuels :
- Ensemble des façades. Se référer aux plans de façades.
</t>
  </si>
  <si>
    <t>6.6.2.2.3</t>
  </si>
  <si>
    <t>Enduit ciment</t>
  </si>
  <si>
    <t xml:space="preserve">Localisation : 
Bâtiments collectifs A et B : 
- Ensembles des façades recouverts par un bardage zinc et un bardage bois. Se référer aux plans de façades.
Logements individuels :
- Ensembles des façades recouverts par un bardage zinc et un bardage bois. Se référer aux plans de façades.
- Sur murs briques entre pavillons sur chaque face du double mur séparatif afin de traiter l’acoustique.
</t>
  </si>
  <si>
    <t>6.6.2.3</t>
  </si>
  <si>
    <t>Peinture pliolite</t>
  </si>
  <si>
    <t xml:space="preserve">Localisation : 
Bâtiments collectifs A et B : 
- Sur ouvrages bétons ou maçonnées restants apparents : Soubassements, murets extérieurs, sous-faces balcons, etc. Se référer aux plans de façades.
Logements individuels :
- Sur ouvrages bétons ou maçonnées restants apparents : Soubassements, murets extérieurs, etc. Se référer aux plans de façades.
</t>
  </si>
  <si>
    <t>6.6.2.4</t>
  </si>
  <si>
    <t>Traitement joint de dilatation</t>
  </si>
  <si>
    <t xml:space="preserve">Localisation :  
- Suivants plans
</t>
  </si>
  <si>
    <t>6.6.2.5</t>
  </si>
  <si>
    <t>Sujétions diverses</t>
  </si>
  <si>
    <t>ENS</t>
  </si>
  <si>
    <t>6.7</t>
  </si>
  <si>
    <t xml:space="preserve">DOSSIER DES OUVRAGES EXECUTES (DOE), DOSSIER DES INTERVENTIONS ULTERIEURES SUR L'OUVRAGE (DIUO)                                                                                        </t>
  </si>
  <si>
    <t>6.7.1</t>
  </si>
  <si>
    <t>DOE</t>
  </si>
  <si>
    <t>6.7.6</t>
  </si>
  <si>
    <t>DIUO</t>
  </si>
  <si>
    <t>2.&amp;</t>
  </si>
  <si>
    <t>RECAPITULATIF
Lot n°6 RAVALEMENTS</t>
  </si>
  <si>
    <t>RECAPITULATIF DES LOCALISATIONS</t>
  </si>
  <si>
    <t>Total du lot RAVALEMENTS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</si>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</sst>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u/>
      <sz val="10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4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3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7" fillId="0" borderId="11" xfId="0" applyFont="1" applyBorder="1" applyAlignment="1">
      <alignment vertical="top" wrapText="1"/>
    </xf>
    <xf numFmtId="3" fontId="14" fillId="0" borderId="9" xfId="0" applyNumberFormat="1" applyFont="1" applyBorder="1" applyAlignment="1">
      <alignment horizontal="right" vertical="top" wrapText="1"/>
    </xf>
    <xf numFmtId="0" fontId="19" fillId="0" borderId="0" xfId="0" applyFont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6" fillId="0" borderId="9" xfId="0" applyFont="1" applyBorder="1" applyAlignment="1">
      <alignment vertical="top" wrapText="1"/>
    </xf>
    <xf numFmtId="10" fontId="6" fillId="0" borderId="10" xfId="0" applyNumberFormat="1" applyFont="1" applyBorder="1" applyAlignment="1">
      <alignment horizontal="right" vertical="top" wrapText="1"/>
    </xf>
    <xf numFmtId="0" fontId="6" fillId="0" borderId="0" xfId="0" applyFont="1" applyAlignment="1">
      <alignment vertical="top"/>
    </xf>
    <xf numFmtId="10" fontId="6" fillId="0" borderId="11" xfId="0" applyNumberFormat="1" applyFont="1" applyBorder="1" applyAlignment="1">
      <alignment horizontal="right" vertical="top" wrapText="1"/>
    </xf>
    <xf numFmtId="10" fontId="6" fillId="0" borderId="23" xfId="0" applyNumberFormat="1" applyFont="1" applyBorder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3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/>
    <xf numFmtId="0" fontId="10" fillId="0" borderId="2" xfId="0" applyFont="1" applyBorder="1" applyAlignment="1">
      <alignment horizontal="right" vertical="top" wrapText="1"/>
    </xf>
    <xf numFmtId="0" fontId="10" fillId="0" borderId="3" xfId="0" applyFont="1" applyBorder="1" applyAlignment="1">
      <alignment horizontal="right" vertical="top" wrapText="1"/>
    </xf>
    <xf numFmtId="0" fontId="10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8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4" fontId="19" fillId="0" borderId="0" xfId="0" applyNumberFormat="1" applyFont="1" applyAlignment="1">
      <alignment horizontal="right" vertical="top" wrapText="1"/>
    </xf>
    <xf numFmtId="4" fontId="19" fillId="0" borderId="0" xfId="0" applyNumberFormat="1" applyFont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0" borderId="12" xfId="0" applyFont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vertical="top" wrapText="1"/>
    </xf>
    <xf numFmtId="164" fontId="1" fillId="0" borderId="18" xfId="0" applyNumberFormat="1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1" xfId="0" applyNumberFormat="1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20" fillId="0" borderId="2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573cd8ea-dd28-47fe-bcda-0c8e8feb8f69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dff2ab9d-8cf8-4104-ac32-95a0fa1674a6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b2a574a6-9cfa-44fa-b4a1-f4807a986b42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ee5b419d-f129-44d3-a0f4-cdd8f54f1353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b1947ed1-21db-4b84-b5e6-bcb151cea903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369c6b3c-d242-47d5-9d78-9b3fdf1e1fdb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cf6af79a-ad77-4849-b13b-330d1bb60043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02d00733-3568-4478-935f-d045882f64ae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3"/>
      <c r="F2" s="43"/>
      <c r="G2" s="43"/>
      <c r="H2" s="43"/>
      <c r="I2" s="8"/>
    </row>
    <row r="3" spans="2:9" ht="9" customHeight="1" x14ac:dyDescent="0.25">
      <c r="B3" s="5"/>
      <c r="C3" s="6"/>
      <c r="D3" s="7"/>
      <c r="E3" s="43"/>
      <c r="F3" s="43"/>
      <c r="G3" s="43"/>
      <c r="H3" s="43"/>
      <c r="I3" s="8"/>
    </row>
    <row r="4" spans="2:9" ht="9" customHeight="1" x14ac:dyDescent="0.25">
      <c r="B4" s="5"/>
      <c r="C4" s="6"/>
      <c r="D4" s="7"/>
      <c r="E4" s="43"/>
      <c r="F4" s="43"/>
      <c r="G4" s="43"/>
      <c r="H4" s="43"/>
      <c r="I4" s="8"/>
    </row>
    <row r="5" spans="2:9" ht="9" customHeight="1" x14ac:dyDescent="0.25">
      <c r="B5" s="5"/>
      <c r="C5" s="6"/>
      <c r="D5" s="7"/>
      <c r="E5" s="43"/>
      <c r="F5" s="43"/>
      <c r="G5" s="43"/>
      <c r="H5" s="43"/>
      <c r="I5" s="8"/>
    </row>
    <row r="6" spans="2:9" ht="9" customHeight="1" x14ac:dyDescent="0.25">
      <c r="B6" s="5"/>
      <c r="C6" s="6"/>
      <c r="D6" s="7"/>
      <c r="E6" s="43"/>
      <c r="F6" s="43"/>
      <c r="G6" s="43"/>
      <c r="H6" s="43"/>
      <c r="I6" s="8"/>
    </row>
    <row r="7" spans="2:9" ht="9" customHeight="1" x14ac:dyDescent="0.25">
      <c r="B7" s="5"/>
      <c r="C7" s="6"/>
      <c r="D7" s="7"/>
      <c r="E7" s="43"/>
      <c r="F7" s="43"/>
      <c r="G7" s="43"/>
      <c r="H7" s="43"/>
      <c r="I7" s="8"/>
    </row>
    <row r="8" spans="2:9" ht="9" customHeight="1" x14ac:dyDescent="0.25">
      <c r="B8" s="5"/>
      <c r="C8" s="6"/>
      <c r="D8" s="7"/>
      <c r="E8" s="43"/>
      <c r="F8" s="43"/>
      <c r="G8" s="43"/>
      <c r="H8" s="43"/>
      <c r="I8" s="8"/>
    </row>
    <row r="9" spans="2:9" ht="9" customHeight="1" x14ac:dyDescent="0.25">
      <c r="B9" s="5"/>
      <c r="C9" s="6"/>
      <c r="D9" s="7"/>
      <c r="E9" s="43"/>
      <c r="F9" s="43"/>
      <c r="G9" s="43"/>
      <c r="H9" s="43"/>
      <c r="I9" s="8"/>
    </row>
    <row r="10" spans="2:9" ht="9" customHeight="1" x14ac:dyDescent="0.25">
      <c r="B10" s="5"/>
      <c r="C10" s="6"/>
      <c r="D10" s="7"/>
      <c r="E10" s="43"/>
      <c r="F10" s="43"/>
      <c r="G10" s="43"/>
      <c r="H10" s="43"/>
      <c r="I10" s="8"/>
    </row>
    <row r="11" spans="2:9" ht="9" customHeight="1" x14ac:dyDescent="0.25">
      <c r="B11" s="5"/>
      <c r="C11" s="6"/>
      <c r="D11" s="7"/>
      <c r="E11" s="44" t="str">
        <f>IF(Paramètres!C5&lt;&gt;"",Paramètres!C5,"")</f>
        <v xml:space="preserve">RESIDENCE GREEN FOREST
Construction de 42 logements collectifs et 7 logements individuels </v>
      </c>
      <c r="F11" s="44"/>
      <c r="G11" s="44"/>
      <c r="H11" s="44"/>
      <c r="I11" s="8"/>
    </row>
    <row r="12" spans="2:9" ht="9" customHeight="1" x14ac:dyDescent="0.25">
      <c r="B12" s="5"/>
      <c r="C12" s="6"/>
      <c r="D12" s="7"/>
      <c r="E12" s="44"/>
      <c r="F12" s="44"/>
      <c r="G12" s="44"/>
      <c r="H12" s="44"/>
      <c r="I12" s="8"/>
    </row>
    <row r="13" spans="2:9" ht="9" customHeight="1" x14ac:dyDescent="0.25">
      <c r="B13" s="5"/>
      <c r="C13" s="6"/>
      <c r="D13" s="7"/>
      <c r="E13" s="44"/>
      <c r="F13" s="44"/>
      <c r="G13" s="44"/>
      <c r="H13" s="44"/>
      <c r="I13" s="8"/>
    </row>
    <row r="14" spans="2:9" ht="9" customHeight="1" x14ac:dyDescent="0.25">
      <c r="B14" s="5"/>
      <c r="C14" s="6"/>
      <c r="D14" s="7"/>
      <c r="E14" s="44"/>
      <c r="F14" s="44"/>
      <c r="G14" s="44"/>
      <c r="H14" s="44"/>
      <c r="I14" s="8"/>
    </row>
    <row r="15" spans="2:9" ht="9" customHeight="1" x14ac:dyDescent="0.25">
      <c r="B15" s="5"/>
      <c r="C15" s="6"/>
      <c r="D15" s="7"/>
      <c r="E15" s="44"/>
      <c r="F15" s="44"/>
      <c r="G15" s="44"/>
      <c r="H15" s="44"/>
      <c r="I15" s="8"/>
    </row>
    <row r="16" spans="2:9" ht="9" customHeight="1" x14ac:dyDescent="0.25">
      <c r="B16" s="5"/>
      <c r="C16" s="6"/>
      <c r="D16" s="7"/>
      <c r="E16" s="44"/>
      <c r="F16" s="44"/>
      <c r="G16" s="44"/>
      <c r="H16" s="44"/>
      <c r="I16" s="8"/>
    </row>
    <row r="17" spans="2:9" ht="9" customHeight="1" x14ac:dyDescent="0.25">
      <c r="B17" s="5"/>
      <c r="C17" s="6"/>
      <c r="D17" s="7"/>
      <c r="E17" s="44"/>
      <c r="F17" s="44"/>
      <c r="G17" s="44"/>
      <c r="H17" s="44"/>
      <c r="I17" s="8"/>
    </row>
    <row r="18" spans="2:9" ht="9" customHeight="1" x14ac:dyDescent="0.25">
      <c r="B18" s="5"/>
      <c r="C18" s="6"/>
      <c r="D18" s="7"/>
      <c r="E18" s="44"/>
      <c r="F18" s="44"/>
      <c r="G18" s="44"/>
      <c r="H18" s="44"/>
      <c r="I18" s="8"/>
    </row>
    <row r="19" spans="2:9" ht="9" customHeight="1" x14ac:dyDescent="0.25">
      <c r="B19" s="5"/>
      <c r="C19" s="6"/>
      <c r="D19" s="7"/>
      <c r="E19" s="44"/>
      <c r="F19" s="44"/>
      <c r="G19" s="44"/>
      <c r="H19" s="44"/>
      <c r="I19" s="8"/>
    </row>
    <row r="20" spans="2:9" ht="9" customHeight="1" x14ac:dyDescent="0.25">
      <c r="B20" s="5"/>
      <c r="C20" s="6"/>
      <c r="D20" s="7"/>
      <c r="E20" s="44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4"/>
      <c r="G20" s="44"/>
      <c r="H20" s="44"/>
      <c r="I20" s="8"/>
    </row>
    <row r="21" spans="2:9" ht="9" customHeight="1" x14ac:dyDescent="0.25">
      <c r="B21" s="5"/>
      <c r="C21" s="6"/>
      <c r="D21" s="7"/>
      <c r="E21" s="44"/>
      <c r="F21" s="44"/>
      <c r="G21" s="44"/>
      <c r="H21" s="44"/>
      <c r="I21" s="8"/>
    </row>
    <row r="22" spans="2:9" ht="9" customHeight="1" x14ac:dyDescent="0.25">
      <c r="B22" s="5"/>
      <c r="C22" s="6"/>
      <c r="D22" s="7"/>
      <c r="E22" s="44"/>
      <c r="F22" s="44"/>
      <c r="G22" s="44"/>
      <c r="H22" s="44"/>
      <c r="I22" s="8"/>
    </row>
    <row r="23" spans="2:9" ht="9" customHeight="1" x14ac:dyDescent="0.25">
      <c r="B23" s="5"/>
      <c r="C23" s="6"/>
      <c r="D23" s="7"/>
      <c r="E23" s="44"/>
      <c r="F23" s="44"/>
      <c r="G23" s="44"/>
      <c r="H23" s="44"/>
      <c r="I23" s="8"/>
    </row>
    <row r="24" spans="2:9" ht="9" customHeight="1" x14ac:dyDescent="0.25">
      <c r="B24" s="5"/>
      <c r="C24" s="6"/>
      <c r="D24" s="7"/>
      <c r="E24" s="44"/>
      <c r="F24" s="44"/>
      <c r="G24" s="44"/>
      <c r="H24" s="44"/>
      <c r="I24" s="8"/>
    </row>
    <row r="25" spans="2:9" ht="9" customHeight="1" x14ac:dyDescent="0.25">
      <c r="B25" s="5"/>
      <c r="C25" s="6"/>
      <c r="D25" s="7"/>
      <c r="E25" s="44"/>
      <c r="F25" s="44"/>
      <c r="G25" s="44"/>
      <c r="H25" s="44"/>
      <c r="I25" s="8"/>
    </row>
    <row r="26" spans="2:9" ht="9" customHeight="1" x14ac:dyDescent="0.25">
      <c r="B26" s="5"/>
      <c r="C26" s="6"/>
      <c r="D26" s="7"/>
      <c r="E26" s="44"/>
      <c r="F26" s="44"/>
      <c r="G26" s="44"/>
      <c r="H26" s="44"/>
      <c r="I26" s="8"/>
    </row>
    <row r="27" spans="2:9" ht="9" customHeight="1" x14ac:dyDescent="0.25">
      <c r="B27" s="5"/>
      <c r="C27" s="6"/>
      <c r="D27" s="7"/>
      <c r="E27" s="44"/>
      <c r="F27" s="44"/>
      <c r="G27" s="44"/>
      <c r="H27" s="44"/>
      <c r="I27" s="8"/>
    </row>
    <row r="28" spans="2:9" ht="9" customHeight="1" x14ac:dyDescent="0.25">
      <c r="B28" s="5"/>
      <c r="C28" s="6"/>
      <c r="D28" s="7"/>
      <c r="E28" s="43"/>
      <c r="F28" s="43"/>
      <c r="G28" s="43"/>
      <c r="H28" s="43"/>
      <c r="I28" s="8"/>
    </row>
    <row r="29" spans="2:9" ht="9" customHeight="1" x14ac:dyDescent="0.25">
      <c r="B29" s="5"/>
      <c r="C29" s="6"/>
      <c r="D29" s="7"/>
      <c r="E29" s="43"/>
      <c r="F29" s="43"/>
      <c r="G29" s="43"/>
      <c r="H29" s="43"/>
      <c r="I29" s="8"/>
    </row>
    <row r="30" spans="2:9" ht="9" customHeight="1" x14ac:dyDescent="0.25">
      <c r="B30" s="5"/>
      <c r="C30" s="6"/>
      <c r="D30" s="7"/>
      <c r="E30" s="43"/>
      <c r="F30" s="43"/>
      <c r="G30" s="43"/>
      <c r="H30" s="43"/>
      <c r="I30" s="8"/>
    </row>
    <row r="31" spans="2:9" ht="9" customHeight="1" x14ac:dyDescent="0.25">
      <c r="B31" s="5"/>
      <c r="C31" s="6"/>
      <c r="D31" s="7"/>
      <c r="E31" s="43"/>
      <c r="F31" s="43"/>
      <c r="G31" s="43"/>
      <c r="H31" s="43"/>
      <c r="I31" s="8"/>
    </row>
    <row r="32" spans="2:9" ht="9" customHeight="1" x14ac:dyDescent="0.25">
      <c r="B32" s="5"/>
      <c r="C32" s="6"/>
      <c r="D32" s="7"/>
      <c r="E32" s="43"/>
      <c r="F32" s="43"/>
      <c r="G32" s="43"/>
      <c r="H32" s="43"/>
      <c r="I32" s="8"/>
    </row>
    <row r="33" spans="2:9" ht="9" customHeight="1" x14ac:dyDescent="0.25">
      <c r="B33" s="5"/>
      <c r="C33" s="6"/>
      <c r="D33" s="7"/>
      <c r="E33" s="43"/>
      <c r="F33" s="43"/>
      <c r="G33" s="43"/>
      <c r="H33" s="43"/>
      <c r="I33" s="8"/>
    </row>
    <row r="34" spans="2:9" ht="9" customHeight="1" x14ac:dyDescent="0.25">
      <c r="B34" s="5"/>
      <c r="C34" s="6"/>
      <c r="D34" s="7"/>
      <c r="E34" s="43"/>
      <c r="F34" s="43"/>
      <c r="G34" s="43"/>
      <c r="H34" s="43"/>
      <c r="I34" s="8"/>
    </row>
    <row r="35" spans="2:9" ht="9" customHeight="1" x14ac:dyDescent="0.25">
      <c r="B35" s="5"/>
      <c r="C35" s="6"/>
      <c r="D35" s="7"/>
      <c r="E35" s="43"/>
      <c r="F35" s="43"/>
      <c r="G35" s="43"/>
      <c r="H35" s="43"/>
      <c r="I35" s="8"/>
    </row>
    <row r="36" spans="2:9" ht="9" customHeight="1" x14ac:dyDescent="0.25">
      <c r="B36" s="5"/>
      <c r="C36" s="6"/>
      <c r="D36" s="7"/>
      <c r="E36" s="43"/>
      <c r="F36" s="43"/>
      <c r="G36" s="43"/>
      <c r="H36" s="43"/>
      <c r="I36" s="8"/>
    </row>
    <row r="37" spans="2:9" ht="9" customHeight="1" x14ac:dyDescent="0.25">
      <c r="B37" s="5"/>
      <c r="C37" s="6"/>
      <c r="D37" s="7"/>
      <c r="E37" s="43"/>
      <c r="F37" s="43"/>
      <c r="G37" s="43"/>
      <c r="H37" s="43"/>
      <c r="I37" s="8"/>
    </row>
    <row r="38" spans="2:9" ht="9" customHeight="1" x14ac:dyDescent="0.25">
      <c r="B38" s="5"/>
      <c r="C38" s="6"/>
      <c r="D38" s="7"/>
      <c r="E38" s="43"/>
      <c r="F38" s="43"/>
      <c r="G38" s="43"/>
      <c r="H38" s="43"/>
      <c r="I38" s="8"/>
    </row>
    <row r="39" spans="2:9" ht="9" customHeight="1" x14ac:dyDescent="0.25">
      <c r="B39" s="5"/>
      <c r="C39" s="6"/>
      <c r="D39" s="7"/>
      <c r="E39" s="43"/>
      <c r="F39" s="43"/>
      <c r="G39" s="43"/>
      <c r="H39" s="43"/>
      <c r="I39" s="8"/>
    </row>
    <row r="40" spans="2:9" ht="9" customHeight="1" x14ac:dyDescent="0.25">
      <c r="B40" s="5"/>
      <c r="C40" s="6"/>
      <c r="D40" s="7"/>
      <c r="E40" s="43"/>
      <c r="F40" s="43"/>
      <c r="G40" s="43"/>
      <c r="H40" s="43"/>
      <c r="I40" s="8"/>
    </row>
    <row r="41" spans="2:9" ht="9" customHeight="1" x14ac:dyDescent="0.25">
      <c r="B41" s="5"/>
      <c r="C41" s="6"/>
      <c r="D41" s="7"/>
      <c r="E41" s="43"/>
      <c r="F41" s="43"/>
      <c r="G41" s="43"/>
      <c r="H41" s="43"/>
      <c r="I41" s="8"/>
    </row>
    <row r="42" spans="2:9" ht="9" customHeight="1" x14ac:dyDescent="0.25">
      <c r="B42" s="5"/>
      <c r="C42" s="6"/>
      <c r="D42" s="7"/>
      <c r="E42" s="43"/>
      <c r="F42" s="43"/>
      <c r="G42" s="43"/>
      <c r="H42" s="43"/>
      <c r="I42" s="8"/>
    </row>
    <row r="43" spans="2:9" ht="9" customHeight="1" x14ac:dyDescent="0.25">
      <c r="B43" s="5"/>
      <c r="C43" s="6"/>
      <c r="D43" s="7"/>
      <c r="E43" s="43"/>
      <c r="F43" s="43"/>
      <c r="G43" s="43"/>
      <c r="H43" s="43"/>
      <c r="I43" s="8"/>
    </row>
    <row r="44" spans="2:9" ht="9" customHeight="1" x14ac:dyDescent="0.25">
      <c r="B44" s="5"/>
      <c r="C44" s="6"/>
      <c r="D44" s="7"/>
      <c r="E44" s="43"/>
      <c r="F44" s="43"/>
      <c r="G44" s="43"/>
      <c r="H44" s="43"/>
      <c r="I44" s="8"/>
    </row>
    <row r="45" spans="2:9" ht="9" customHeight="1" x14ac:dyDescent="0.25">
      <c r="B45" s="58"/>
      <c r="C45" s="56" t="s">
        <v>10</v>
      </c>
      <c r="D45" s="7"/>
      <c r="E45" s="43"/>
      <c r="F45" s="43"/>
      <c r="G45" s="43"/>
      <c r="H45" s="43"/>
      <c r="I45" s="8"/>
    </row>
    <row r="46" spans="2:9" ht="9" customHeight="1" x14ac:dyDescent="0.25">
      <c r="B46" s="58"/>
      <c r="C46" s="57"/>
      <c r="D46" s="7"/>
      <c r="E46" s="7"/>
      <c r="F46" s="7"/>
      <c r="G46" s="7"/>
      <c r="H46" s="7"/>
      <c r="I46" s="8"/>
    </row>
    <row r="47" spans="2:9" ht="9" customHeight="1" x14ac:dyDescent="0.25">
      <c r="B47" s="58"/>
      <c r="C47" s="57"/>
      <c r="D47" s="7"/>
      <c r="E47" s="55" t="s">
        <v>4</v>
      </c>
      <c r="F47" s="43"/>
      <c r="G47" s="43"/>
      <c r="H47" s="43"/>
      <c r="I47" s="8"/>
    </row>
    <row r="48" spans="2:9" ht="9" customHeight="1" x14ac:dyDescent="0.25">
      <c r="B48" s="58"/>
      <c r="C48" s="57"/>
      <c r="D48" s="7"/>
      <c r="E48" s="43"/>
      <c r="F48" s="43"/>
      <c r="G48" s="43"/>
      <c r="H48" s="43"/>
      <c r="I48" s="8"/>
    </row>
    <row r="49" spans="2:9" ht="9" customHeight="1" x14ac:dyDescent="0.25">
      <c r="B49" s="58"/>
      <c r="C49" s="57"/>
      <c r="D49" s="7"/>
      <c r="E49" s="43"/>
      <c r="F49" s="43"/>
      <c r="G49" s="43"/>
      <c r="H49" s="43"/>
      <c r="I49" s="8"/>
    </row>
    <row r="50" spans="2:9" ht="9" customHeight="1" x14ac:dyDescent="0.25">
      <c r="B50" s="58"/>
      <c r="C50" s="57"/>
      <c r="D50" s="7"/>
      <c r="E50" s="43"/>
      <c r="F50" s="43"/>
      <c r="G50" s="43"/>
      <c r="H50" s="43"/>
      <c r="I50" s="8"/>
    </row>
    <row r="51" spans="2:9" ht="9" customHeight="1" x14ac:dyDescent="0.25">
      <c r="B51" s="58"/>
      <c r="C51" s="57"/>
      <c r="D51" s="7"/>
      <c r="E51" s="43"/>
      <c r="F51" s="43"/>
      <c r="G51" s="43"/>
      <c r="H51" s="43"/>
      <c r="I51" s="8"/>
    </row>
    <row r="52" spans="2:9" ht="9" customHeight="1" x14ac:dyDescent="0.25">
      <c r="B52" s="58"/>
      <c r="C52" s="56" t="s">
        <v>9</v>
      </c>
      <c r="D52" s="7"/>
      <c r="E52" s="43"/>
      <c r="F52" s="43"/>
      <c r="G52" s="43"/>
      <c r="H52" s="43"/>
      <c r="I52" s="8"/>
    </row>
    <row r="53" spans="2:9" ht="9" customHeight="1" x14ac:dyDescent="0.25">
      <c r="B53" s="58"/>
      <c r="C53" s="57"/>
      <c r="D53" s="7"/>
      <c r="E53" s="43"/>
      <c r="F53" s="43"/>
      <c r="G53" s="43"/>
      <c r="H53" s="43"/>
      <c r="I53" s="8"/>
    </row>
    <row r="54" spans="2:9" ht="9" customHeight="1" x14ac:dyDescent="0.25">
      <c r="B54" s="58"/>
      <c r="C54" s="57"/>
      <c r="D54" s="7"/>
      <c r="E54" s="43"/>
      <c r="F54" s="43"/>
      <c r="G54" s="43"/>
      <c r="H54" s="43"/>
      <c r="I54" s="8"/>
    </row>
    <row r="55" spans="2:9" ht="9" customHeight="1" x14ac:dyDescent="0.25">
      <c r="B55" s="58"/>
      <c r="C55" s="57"/>
      <c r="D55" s="7"/>
      <c r="E55" s="43"/>
      <c r="F55" s="43"/>
      <c r="G55" s="43"/>
      <c r="H55" s="43"/>
      <c r="I55" s="8"/>
    </row>
    <row r="56" spans="2:9" ht="9" customHeight="1" x14ac:dyDescent="0.25">
      <c r="B56" s="58"/>
      <c r="C56" s="57"/>
      <c r="D56" s="7"/>
      <c r="E56" s="43"/>
      <c r="F56" s="43"/>
      <c r="G56" s="43"/>
      <c r="H56" s="43"/>
      <c r="I56" s="8"/>
    </row>
    <row r="57" spans="2:9" ht="9" customHeight="1" x14ac:dyDescent="0.25">
      <c r="B57" s="58"/>
      <c r="C57" s="57"/>
      <c r="D57" s="7"/>
      <c r="E57" s="43"/>
      <c r="F57" s="43"/>
      <c r="G57" s="43"/>
      <c r="H57" s="43"/>
      <c r="I57" s="8"/>
    </row>
    <row r="58" spans="2:9" ht="9" customHeight="1" x14ac:dyDescent="0.25">
      <c r="B58" s="58"/>
      <c r="C58" s="57"/>
      <c r="D58" s="7"/>
      <c r="E58" s="43"/>
      <c r="F58" s="43"/>
      <c r="G58" s="43"/>
      <c r="H58" s="43"/>
      <c r="I58" s="8"/>
    </row>
    <row r="59" spans="2:9" ht="9" customHeight="1" x14ac:dyDescent="0.25">
      <c r="B59" s="58"/>
      <c r="C59" s="56" t="s">
        <v>8</v>
      </c>
      <c r="D59" s="7"/>
      <c r="E59" s="43"/>
      <c r="F59" s="43"/>
      <c r="G59" s="43"/>
      <c r="H59" s="43"/>
      <c r="I59" s="8"/>
    </row>
    <row r="60" spans="2:9" ht="9" customHeight="1" x14ac:dyDescent="0.25">
      <c r="B60" s="58"/>
      <c r="C60" s="57"/>
      <c r="D60" s="7"/>
      <c r="E60" s="43"/>
      <c r="F60" s="43"/>
      <c r="G60" s="43"/>
      <c r="H60" s="43"/>
      <c r="I60" s="8"/>
    </row>
    <row r="61" spans="2:9" ht="9" customHeight="1" x14ac:dyDescent="0.25">
      <c r="B61" s="58"/>
      <c r="C61" s="57"/>
      <c r="D61" s="7"/>
      <c r="E61" s="7"/>
      <c r="F61" s="7"/>
      <c r="G61" s="7"/>
      <c r="H61" s="7"/>
      <c r="I61" s="8"/>
    </row>
    <row r="62" spans="2:9" ht="9" customHeight="1" x14ac:dyDescent="0.25">
      <c r="B62" s="58"/>
      <c r="C62" s="57"/>
      <c r="D62" s="7"/>
      <c r="E62" s="45" t="str">
        <f>IF(Paramètres!C9&lt;&gt;"",Paramètres!C9,"")</f>
        <v>Lot n°6</v>
      </c>
      <c r="F62" s="45"/>
      <c r="G62" s="45"/>
      <c r="H62" s="45"/>
      <c r="I62" s="8"/>
    </row>
    <row r="63" spans="2:9" ht="9" customHeight="1" x14ac:dyDescent="0.25">
      <c r="B63" s="58"/>
      <c r="C63" s="57"/>
      <c r="D63" s="7"/>
      <c r="E63" s="45"/>
      <c r="F63" s="45"/>
      <c r="G63" s="45"/>
      <c r="H63" s="45"/>
      <c r="I63" s="8"/>
    </row>
    <row r="64" spans="2:9" ht="9" customHeight="1" x14ac:dyDescent="0.25">
      <c r="B64" s="58"/>
      <c r="C64" s="57"/>
      <c r="D64" s="7"/>
      <c r="E64" s="45"/>
      <c r="F64" s="45"/>
      <c r="G64" s="45"/>
      <c r="H64" s="45"/>
      <c r="I64" s="8"/>
    </row>
    <row r="65" spans="2:9" ht="9" customHeight="1" x14ac:dyDescent="0.25">
      <c r="B65" s="58"/>
      <c r="C65" s="57"/>
      <c r="D65" s="7"/>
      <c r="E65" s="45"/>
      <c r="F65" s="45"/>
      <c r="G65" s="45"/>
      <c r="H65" s="45"/>
      <c r="I65" s="8"/>
    </row>
    <row r="66" spans="2:9" ht="9" customHeight="1" x14ac:dyDescent="0.25">
      <c r="B66" s="58"/>
      <c r="C66" s="56" t="s">
        <v>7</v>
      </c>
      <c r="D66" s="7"/>
      <c r="E66" s="45" t="str">
        <f>IF(Paramètres!C11&lt;&gt;"",Paramètres!C11,"")</f>
        <v>RAVALEMENTS</v>
      </c>
      <c r="F66" s="45"/>
      <c r="G66" s="45"/>
      <c r="H66" s="45"/>
      <c r="I66" s="8"/>
    </row>
    <row r="67" spans="2:9" ht="9" customHeight="1" x14ac:dyDescent="0.25">
      <c r="B67" s="58"/>
      <c r="C67" s="57"/>
      <c r="D67" s="7"/>
      <c r="E67" s="45"/>
      <c r="F67" s="45"/>
      <c r="G67" s="45"/>
      <c r="H67" s="45"/>
      <c r="I67" s="8"/>
    </row>
    <row r="68" spans="2:9" ht="9" customHeight="1" x14ac:dyDescent="0.25">
      <c r="B68" s="58"/>
      <c r="C68" s="57"/>
      <c r="D68" s="7"/>
      <c r="E68" s="45"/>
      <c r="F68" s="45"/>
      <c r="G68" s="45"/>
      <c r="H68" s="45"/>
      <c r="I68" s="8"/>
    </row>
    <row r="69" spans="2:9" ht="9" customHeight="1" x14ac:dyDescent="0.25">
      <c r="B69" s="58"/>
      <c r="C69" s="57"/>
      <c r="D69" s="7"/>
      <c r="E69" s="45"/>
      <c r="F69" s="45"/>
      <c r="G69" s="45"/>
      <c r="H69" s="45"/>
      <c r="I69" s="8"/>
    </row>
    <row r="70" spans="2:9" ht="9" customHeight="1" x14ac:dyDescent="0.25">
      <c r="B70" s="58"/>
      <c r="C70" s="57"/>
      <c r="D70" s="7"/>
      <c r="E70" s="45"/>
      <c r="F70" s="45"/>
      <c r="G70" s="45"/>
      <c r="H70" s="45"/>
      <c r="I70" s="8"/>
    </row>
    <row r="71" spans="2:9" ht="9" customHeight="1" x14ac:dyDescent="0.25">
      <c r="B71" s="58"/>
      <c r="C71" s="57"/>
      <c r="D71" s="7"/>
      <c r="E71" s="46" t="str">
        <f>IF(Paramètres!C3&lt;&gt;"",Paramètres!C3,"")</f>
        <v>DPGF</v>
      </c>
      <c r="F71" s="47"/>
      <c r="G71" s="47"/>
      <c r="H71" s="48"/>
      <c r="I71" s="8"/>
    </row>
    <row r="72" spans="2:9" ht="9" customHeight="1" x14ac:dyDescent="0.25">
      <c r="B72" s="58"/>
      <c r="C72" s="57"/>
      <c r="D72" s="7"/>
      <c r="E72" s="49"/>
      <c r="F72" s="44"/>
      <c r="G72" s="44"/>
      <c r="H72" s="50"/>
      <c r="I72" s="8"/>
    </row>
    <row r="73" spans="2:9" ht="9" customHeight="1" x14ac:dyDescent="0.25">
      <c r="B73" s="58"/>
      <c r="C73" s="56" t="s">
        <v>6</v>
      </c>
      <c r="D73" s="7"/>
      <c r="E73" s="49"/>
      <c r="F73" s="44"/>
      <c r="G73" s="44"/>
      <c r="H73" s="50"/>
      <c r="I73" s="8"/>
    </row>
    <row r="74" spans="2:9" ht="9" customHeight="1" x14ac:dyDescent="0.25">
      <c r="B74" s="58"/>
      <c r="C74" s="57"/>
      <c r="D74" s="7"/>
      <c r="E74" s="49"/>
      <c r="F74" s="44"/>
      <c r="G74" s="44"/>
      <c r="H74" s="50"/>
      <c r="I74" s="8"/>
    </row>
    <row r="75" spans="2:9" ht="9" customHeight="1" x14ac:dyDescent="0.25">
      <c r="B75" s="58"/>
      <c r="C75" s="57"/>
      <c r="D75" s="7"/>
      <c r="E75" s="49"/>
      <c r="F75" s="44"/>
      <c r="G75" s="44"/>
      <c r="H75" s="50"/>
      <c r="I75" s="8"/>
    </row>
    <row r="76" spans="2:9" ht="9" customHeight="1" x14ac:dyDescent="0.25">
      <c r="B76" s="58"/>
      <c r="C76" s="57"/>
      <c r="D76" s="7"/>
      <c r="E76" s="49"/>
      <c r="F76" s="44"/>
      <c r="G76" s="44"/>
      <c r="H76" s="50"/>
      <c r="I76" s="8"/>
    </row>
    <row r="77" spans="2:9" ht="9" customHeight="1" x14ac:dyDescent="0.25">
      <c r="B77" s="58"/>
      <c r="C77" s="57"/>
      <c r="D77" s="7"/>
      <c r="E77" s="51"/>
      <c r="F77" s="52"/>
      <c r="G77" s="52"/>
      <c r="H77" s="53"/>
      <c r="I77" s="8"/>
    </row>
    <row r="78" spans="2:9" ht="9" customHeight="1" x14ac:dyDescent="0.25">
      <c r="B78" s="58"/>
      <c r="C78" s="57"/>
      <c r="D78" s="7"/>
      <c r="E78" s="7"/>
      <c r="F78" s="7"/>
      <c r="G78" s="7"/>
      <c r="H78" s="7"/>
      <c r="I78" s="8"/>
    </row>
    <row r="79" spans="2:9" ht="9" customHeight="1" x14ac:dyDescent="0.25">
      <c r="B79" s="58"/>
      <c r="C79" s="57"/>
      <c r="D79" s="7"/>
      <c r="E79" s="7"/>
      <c r="F79" s="54" t="s">
        <v>0</v>
      </c>
      <c r="G79" s="54" t="str">
        <f>IF(Paramètres!C7&lt;&gt;"",Paramètres!C7,"")</f>
        <v>24.09</v>
      </c>
      <c r="H79" s="7"/>
      <c r="I79" s="8"/>
    </row>
    <row r="80" spans="2:9" ht="9" customHeight="1" x14ac:dyDescent="0.25">
      <c r="B80" s="58"/>
      <c r="C80" s="56" t="s">
        <v>5</v>
      </c>
      <c r="D80" s="7"/>
      <c r="E80" s="7"/>
      <c r="F80" s="54"/>
      <c r="G80" s="54"/>
      <c r="H80" s="7"/>
      <c r="I80" s="8"/>
    </row>
    <row r="81" spans="2:9" ht="9" customHeight="1" x14ac:dyDescent="0.25">
      <c r="B81" s="58"/>
      <c r="C81" s="57"/>
      <c r="D81" s="7"/>
      <c r="E81" s="7"/>
      <c r="F81" s="54" t="s">
        <v>1</v>
      </c>
      <c r="G81" s="54" t="str">
        <f>IF(Paramètres!C13&lt;&gt;"",Paramètres!C13,"")</f>
        <v>07/05/2025</v>
      </c>
      <c r="H81" s="7"/>
      <c r="I81" s="8"/>
    </row>
    <row r="82" spans="2:9" ht="9" customHeight="1" x14ac:dyDescent="0.25">
      <c r="B82" s="58"/>
      <c r="C82" s="57"/>
      <c r="D82" s="7"/>
      <c r="E82" s="7"/>
      <c r="F82" s="54"/>
      <c r="G82" s="54"/>
      <c r="H82" s="7"/>
      <c r="I82" s="8"/>
    </row>
    <row r="83" spans="2:9" ht="9" customHeight="1" x14ac:dyDescent="0.25">
      <c r="B83" s="58"/>
      <c r="C83" s="57"/>
      <c r="D83" s="7"/>
      <c r="E83" s="7"/>
      <c r="F83" s="54" t="s">
        <v>2</v>
      </c>
      <c r="G83" s="54" t="str">
        <f>IF(Paramètres!C15&lt;&gt;"",Paramètres!C15,"")</f>
        <v>DCE</v>
      </c>
      <c r="H83" s="7"/>
      <c r="I83" s="8"/>
    </row>
    <row r="84" spans="2:9" ht="9" customHeight="1" x14ac:dyDescent="0.25">
      <c r="B84" s="58"/>
      <c r="C84" s="57"/>
      <c r="D84" s="7"/>
      <c r="E84" s="7"/>
      <c r="F84" s="54"/>
      <c r="G84" s="54"/>
      <c r="H84" s="7"/>
      <c r="I84" s="8"/>
    </row>
    <row r="85" spans="2:9" ht="9" customHeight="1" x14ac:dyDescent="0.25">
      <c r="B85" s="58"/>
      <c r="C85" s="57"/>
      <c r="D85" s="7"/>
      <c r="E85" s="7"/>
      <c r="F85" s="54" t="s">
        <v>3</v>
      </c>
      <c r="G85" s="54" t="str">
        <f>IF(Paramètres!C17&lt;&gt;"",Paramètres!C17,"")</f>
        <v/>
      </c>
      <c r="H85" s="7"/>
      <c r="I85" s="8"/>
    </row>
    <row r="86" spans="2:9" ht="9" customHeight="1" x14ac:dyDescent="0.25">
      <c r="B86" s="58"/>
      <c r="C86" s="57"/>
      <c r="D86" s="7"/>
      <c r="E86" s="7"/>
      <c r="F86" s="54"/>
      <c r="G86" s="54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80"/>
  <sheetViews>
    <sheetView showGridLines="0" tabSelected="1" workbookViewId="0">
      <pane ySplit="3" topLeftCell="A4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4.4257812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t="22.5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59" t="s">
        <v>31</v>
      </c>
      <c r="E3" s="59"/>
      <c r="F3" s="59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60" t="s">
        <v>44</v>
      </c>
      <c r="E4" s="60"/>
      <c r="F4" s="60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61" t="s">
        <v>45</v>
      </c>
      <c r="E5" s="62"/>
      <c r="F5" s="62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62" t="s">
        <v>47</v>
      </c>
      <c r="E6" s="62"/>
      <c r="F6" s="62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3"/>
      <c r="E7" s="63"/>
      <c r="F7" s="63"/>
      <c r="K7" s="20"/>
    </row>
    <row r="8" spans="1:18" ht="25.5" customHeight="1" x14ac:dyDescent="0.25">
      <c r="B8" s="20"/>
      <c r="C8" s="20"/>
      <c r="D8" s="66" t="s">
        <v>47</v>
      </c>
      <c r="E8" s="67"/>
      <c r="F8" s="67"/>
      <c r="G8" s="64"/>
      <c r="H8" s="64"/>
      <c r="I8" s="64"/>
      <c r="J8" s="64"/>
      <c r="K8" s="65"/>
    </row>
    <row r="9" spans="1:18" x14ac:dyDescent="0.25">
      <c r="B9" s="20"/>
      <c r="C9" s="20"/>
      <c r="D9" s="69"/>
      <c r="E9" s="43"/>
      <c r="F9" s="43"/>
      <c r="G9" s="43"/>
      <c r="H9" s="43"/>
      <c r="I9" s="43"/>
      <c r="J9" s="43"/>
      <c r="K9" s="68"/>
    </row>
    <row r="10" spans="1:18" x14ac:dyDescent="0.25">
      <c r="B10" s="20"/>
      <c r="C10" s="20"/>
      <c r="D10" s="72" t="s">
        <v>49</v>
      </c>
      <c r="E10" s="73"/>
      <c r="F10" s="73"/>
      <c r="G10" s="70">
        <f>SUMIF(L7:L7, IF(L6="","",L6), K7:K7)</f>
        <v>0</v>
      </c>
      <c r="H10" s="70"/>
      <c r="I10" s="70"/>
      <c r="J10" s="70"/>
      <c r="K10" s="71"/>
    </row>
    <row r="11" spans="1:18" hidden="1" x14ac:dyDescent="0.25">
      <c r="B11" s="20"/>
      <c r="C11" s="20"/>
      <c r="D11" s="76" t="s">
        <v>50</v>
      </c>
      <c r="E11" s="77"/>
      <c r="F11" s="77"/>
      <c r="G11" s="74">
        <f>ROUND(SUMIF(L7:L7, IF(L6="","",L6), K7:K7) * 0.2, 2)</f>
        <v>0</v>
      </c>
      <c r="H11" s="74"/>
      <c r="I11" s="74"/>
      <c r="J11" s="74"/>
      <c r="K11" s="75"/>
    </row>
    <row r="12" spans="1:18" hidden="1" x14ac:dyDescent="0.25">
      <c r="B12" s="20"/>
      <c r="C12" s="20"/>
      <c r="D12" s="72" t="s">
        <v>51</v>
      </c>
      <c r="E12" s="73"/>
      <c r="F12" s="73"/>
      <c r="G12" s="70">
        <f>SUM(G10:G11)</f>
        <v>0</v>
      </c>
      <c r="H12" s="70"/>
      <c r="I12" s="70"/>
      <c r="J12" s="70"/>
      <c r="K12" s="71"/>
    </row>
    <row r="13" spans="1:18" ht="31.5" customHeight="1" x14ac:dyDescent="0.25">
      <c r="A13" s="7">
        <v>3</v>
      </c>
      <c r="B13" s="17" t="s">
        <v>52</v>
      </c>
      <c r="C13" s="17"/>
      <c r="D13" s="62" t="s">
        <v>53</v>
      </c>
      <c r="E13" s="62"/>
      <c r="F13" s="62"/>
      <c r="G13" s="18"/>
      <c r="H13" s="18"/>
      <c r="I13" s="18"/>
      <c r="J13" s="18"/>
      <c r="K13" s="19"/>
      <c r="L13" s="7"/>
    </row>
    <row r="14" spans="1:18" x14ac:dyDescent="0.25">
      <c r="A14" s="7">
        <v>5</v>
      </c>
      <c r="B14" s="17" t="s">
        <v>54</v>
      </c>
      <c r="C14" s="17"/>
      <c r="D14" s="78" t="s">
        <v>55</v>
      </c>
      <c r="E14" s="78"/>
      <c r="F14" s="78"/>
      <c r="G14" s="21"/>
      <c r="H14" s="21"/>
      <c r="I14" s="21"/>
      <c r="J14" s="21"/>
      <c r="K14" s="22"/>
      <c r="L14" s="7"/>
    </row>
    <row r="15" spans="1:18" x14ac:dyDescent="0.25">
      <c r="A15" s="7">
        <v>9</v>
      </c>
      <c r="B15" s="23" t="s">
        <v>56</v>
      </c>
      <c r="C15" s="23"/>
      <c r="D15" s="79" t="s">
        <v>55</v>
      </c>
      <c r="E15" s="80"/>
      <c r="F15" s="80"/>
      <c r="G15" s="24" t="s">
        <v>16</v>
      </c>
      <c r="H15" s="25"/>
      <c r="I15" s="25"/>
      <c r="J15" s="26"/>
      <c r="K15" s="26">
        <f>IF(AND(H15= "",I15= ""), 0, ROUND(ROUND(J15, 2) * ROUND(IF(I15="",H15,I15),  2), 2))</f>
        <v>0</v>
      </c>
      <c r="L15" s="7"/>
      <c r="N15" s="27">
        <v>0.2</v>
      </c>
      <c r="R15" s="7">
        <v>491</v>
      </c>
    </row>
    <row r="16" spans="1:18" ht="33.75" customHeight="1" x14ac:dyDescent="0.25">
      <c r="A16" s="7" t="s">
        <v>57</v>
      </c>
      <c r="B16" s="28"/>
      <c r="C16" s="28"/>
      <c r="D16" s="81" t="s">
        <v>58</v>
      </c>
      <c r="E16" s="81"/>
      <c r="F16" s="81"/>
      <c r="G16" s="81"/>
      <c r="H16" s="81"/>
      <c r="I16" s="81"/>
      <c r="J16" s="81"/>
      <c r="K16" s="28"/>
    </row>
    <row r="17" spans="1:18" hidden="1" x14ac:dyDescent="0.25">
      <c r="A17" s="7" t="s">
        <v>59</v>
      </c>
    </row>
    <row r="18" spans="1:18" hidden="1" x14ac:dyDescent="0.25">
      <c r="A18" s="7" t="s">
        <v>60</v>
      </c>
    </row>
    <row r="19" spans="1:18" x14ac:dyDescent="0.25">
      <c r="A19" s="7">
        <v>5</v>
      </c>
      <c r="B19" s="17" t="s">
        <v>61</v>
      </c>
      <c r="C19" s="17"/>
      <c r="D19" s="78" t="s">
        <v>62</v>
      </c>
      <c r="E19" s="78"/>
      <c r="F19" s="78"/>
      <c r="G19" s="21"/>
      <c r="H19" s="21"/>
      <c r="I19" s="21"/>
      <c r="J19" s="21"/>
      <c r="K19" s="22"/>
      <c r="L19" s="7"/>
    </row>
    <row r="20" spans="1:18" x14ac:dyDescent="0.25">
      <c r="A20" s="7">
        <v>6</v>
      </c>
      <c r="B20" s="17" t="s">
        <v>63</v>
      </c>
      <c r="C20" s="17"/>
      <c r="D20" s="82" t="s">
        <v>64</v>
      </c>
      <c r="E20" s="82"/>
      <c r="F20" s="82"/>
      <c r="G20" s="29"/>
      <c r="H20" s="29"/>
      <c r="I20" s="29"/>
      <c r="J20" s="29"/>
      <c r="K20" s="30"/>
      <c r="L20" s="7"/>
    </row>
    <row r="21" spans="1:18" hidden="1" x14ac:dyDescent="0.25">
      <c r="A21" s="7" t="s">
        <v>65</v>
      </c>
    </row>
    <row r="22" spans="1:18" ht="18" x14ac:dyDescent="0.25">
      <c r="A22" s="7">
        <v>6</v>
      </c>
      <c r="B22" s="17" t="s">
        <v>66</v>
      </c>
      <c r="C22" s="17"/>
      <c r="D22" s="82" t="s">
        <v>67</v>
      </c>
      <c r="E22" s="82"/>
      <c r="F22" s="82"/>
      <c r="G22" s="29"/>
      <c r="H22" s="29"/>
      <c r="I22" s="29"/>
      <c r="J22" s="29"/>
      <c r="K22" s="30"/>
      <c r="L22" s="7"/>
    </row>
    <row r="23" spans="1:18" ht="16.5" x14ac:dyDescent="0.25">
      <c r="A23" s="7">
        <v>9</v>
      </c>
      <c r="B23" s="23" t="s">
        <v>68</v>
      </c>
      <c r="C23" s="23"/>
      <c r="D23" s="79" t="s">
        <v>69</v>
      </c>
      <c r="E23" s="80"/>
      <c r="F23" s="80"/>
      <c r="G23" s="24" t="s">
        <v>16</v>
      </c>
      <c r="H23" s="25"/>
      <c r="I23" s="25"/>
      <c r="J23" s="26"/>
      <c r="K23" s="26">
        <f>IF(AND(H23= "",I23= ""), 0, ROUND(ROUND(J23, 2) * ROUND(IF(I23="",H23,I23),  2), 2))</f>
        <v>0</v>
      </c>
      <c r="L23" s="7"/>
      <c r="N23" s="27">
        <v>0.2</v>
      </c>
      <c r="R23" s="7">
        <v>491</v>
      </c>
    </row>
    <row r="24" spans="1:18" ht="123.75" customHeight="1" x14ac:dyDescent="0.25">
      <c r="A24" s="7" t="s">
        <v>57</v>
      </c>
      <c r="B24" s="28"/>
      <c r="C24" s="28"/>
      <c r="D24" s="81" t="s">
        <v>70</v>
      </c>
      <c r="E24" s="81"/>
      <c r="F24" s="81"/>
      <c r="G24" s="81"/>
      <c r="H24" s="81"/>
      <c r="I24" s="81"/>
      <c r="J24" s="81"/>
      <c r="K24" s="28"/>
    </row>
    <row r="25" spans="1:18" hidden="1" x14ac:dyDescent="0.25">
      <c r="A25" s="7" t="s">
        <v>59</v>
      </c>
    </row>
    <row r="26" spans="1:18" ht="16.5" x14ac:dyDescent="0.25">
      <c r="A26" s="7">
        <v>9</v>
      </c>
      <c r="B26" s="23" t="s">
        <v>71</v>
      </c>
      <c r="C26" s="23"/>
      <c r="D26" s="79" t="s">
        <v>72</v>
      </c>
      <c r="E26" s="80"/>
      <c r="F26" s="80"/>
      <c r="G26" s="24" t="s">
        <v>73</v>
      </c>
      <c r="H26" s="25"/>
      <c r="I26" s="25"/>
      <c r="J26" s="26"/>
      <c r="K26" s="26">
        <f>IF(AND(H26= "",I26= ""), 0, ROUND(ROUND(J26, 2) * ROUND(IF(I26="",H26,I26),  2), 2))</f>
        <v>0</v>
      </c>
      <c r="L26" s="7"/>
      <c r="N26" s="27">
        <v>0.2</v>
      </c>
      <c r="R26" s="7">
        <v>491</v>
      </c>
    </row>
    <row r="27" spans="1:18" ht="78.75" customHeight="1" x14ac:dyDescent="0.25">
      <c r="A27" s="7" t="s">
        <v>57</v>
      </c>
      <c r="B27" s="28"/>
      <c r="C27" s="28"/>
      <c r="D27" s="81" t="s">
        <v>74</v>
      </c>
      <c r="E27" s="81"/>
      <c r="F27" s="81"/>
      <c r="G27" s="81"/>
      <c r="H27" s="81"/>
      <c r="I27" s="81"/>
      <c r="J27" s="81"/>
      <c r="K27" s="28"/>
    </row>
    <row r="28" spans="1:18" hidden="1" x14ac:dyDescent="0.25">
      <c r="A28" s="7" t="s">
        <v>59</v>
      </c>
    </row>
    <row r="29" spans="1:18" ht="16.5" x14ac:dyDescent="0.25">
      <c r="A29" s="7">
        <v>9</v>
      </c>
      <c r="B29" s="23" t="s">
        <v>75</v>
      </c>
      <c r="C29" s="23"/>
      <c r="D29" s="79" t="s">
        <v>76</v>
      </c>
      <c r="E29" s="80"/>
      <c r="F29" s="80"/>
      <c r="G29" s="24" t="s">
        <v>16</v>
      </c>
      <c r="H29" s="25"/>
      <c r="I29" s="25"/>
      <c r="J29" s="26"/>
      <c r="K29" s="26">
        <f>IF(AND(H29= "",I29= ""), 0, ROUND(ROUND(J29, 2) * ROUND(IF(I29="",H29,I29),  2), 2))</f>
        <v>0</v>
      </c>
      <c r="L29" s="7"/>
      <c r="N29" s="27">
        <v>0.2</v>
      </c>
      <c r="R29" s="7">
        <v>491</v>
      </c>
    </row>
    <row r="30" spans="1:18" ht="90" customHeight="1" x14ac:dyDescent="0.25">
      <c r="A30" s="7" t="s">
        <v>57</v>
      </c>
      <c r="B30" s="28"/>
      <c r="C30" s="28"/>
      <c r="D30" s="81" t="s">
        <v>77</v>
      </c>
      <c r="E30" s="81"/>
      <c r="F30" s="81"/>
      <c r="G30" s="81"/>
      <c r="H30" s="81"/>
      <c r="I30" s="81"/>
      <c r="J30" s="81"/>
      <c r="K30" s="28"/>
    </row>
    <row r="31" spans="1:18" hidden="1" x14ac:dyDescent="0.25">
      <c r="A31" s="7" t="s">
        <v>59</v>
      </c>
    </row>
    <row r="32" spans="1:18" hidden="1" x14ac:dyDescent="0.25">
      <c r="A32" s="7" t="s">
        <v>65</v>
      </c>
    </row>
    <row r="33" spans="1:18" ht="16.5" x14ac:dyDescent="0.25">
      <c r="A33" s="7">
        <v>9</v>
      </c>
      <c r="B33" s="23" t="s">
        <v>78</v>
      </c>
      <c r="C33" s="23"/>
      <c r="D33" s="79" t="s">
        <v>79</v>
      </c>
      <c r="E33" s="80"/>
      <c r="F33" s="80"/>
      <c r="G33" s="24" t="s">
        <v>16</v>
      </c>
      <c r="H33" s="25"/>
      <c r="I33" s="25"/>
      <c r="J33" s="26"/>
      <c r="K33" s="26">
        <f>IF(AND(H33= "",I33= ""), 0, ROUND(ROUND(J33, 2) * ROUND(IF(I33="",H33,I33),  2), 2))</f>
        <v>0</v>
      </c>
      <c r="L33" s="7"/>
      <c r="N33" s="27">
        <v>0.2</v>
      </c>
      <c r="R33" s="7">
        <v>491</v>
      </c>
    </row>
    <row r="34" spans="1:18" ht="101.25" customHeight="1" x14ac:dyDescent="0.25">
      <c r="A34" s="7" t="s">
        <v>57</v>
      </c>
      <c r="B34" s="28"/>
      <c r="C34" s="28"/>
      <c r="D34" s="81" t="s">
        <v>80</v>
      </c>
      <c r="E34" s="81"/>
      <c r="F34" s="81"/>
      <c r="G34" s="81"/>
      <c r="H34" s="81"/>
      <c r="I34" s="81"/>
      <c r="J34" s="81"/>
      <c r="K34" s="28"/>
    </row>
    <row r="35" spans="1:18" hidden="1" x14ac:dyDescent="0.25">
      <c r="A35" s="7" t="s">
        <v>59</v>
      </c>
    </row>
    <row r="36" spans="1:18" ht="16.5" x14ac:dyDescent="0.25">
      <c r="A36" s="7">
        <v>9</v>
      </c>
      <c r="B36" s="23" t="s">
        <v>81</v>
      </c>
      <c r="C36" s="23"/>
      <c r="D36" s="79" t="s">
        <v>82</v>
      </c>
      <c r="E36" s="80"/>
      <c r="F36" s="80"/>
      <c r="G36" s="24" t="s">
        <v>73</v>
      </c>
      <c r="H36" s="25"/>
      <c r="I36" s="25"/>
      <c r="J36" s="26"/>
      <c r="K36" s="26">
        <f>IF(AND(H36= "",I36= ""), 0, ROUND(ROUND(J36, 2) * ROUND(IF(I36="",H36,I36),  2), 2))</f>
        <v>0</v>
      </c>
      <c r="L36" s="7"/>
      <c r="N36" s="27">
        <v>0.2</v>
      </c>
      <c r="R36" s="7">
        <v>491</v>
      </c>
    </row>
    <row r="37" spans="1:18" ht="33.75" customHeight="1" x14ac:dyDescent="0.25">
      <c r="A37" s="7" t="s">
        <v>57</v>
      </c>
      <c r="B37" s="28"/>
      <c r="C37" s="28"/>
      <c r="D37" s="81" t="s">
        <v>83</v>
      </c>
      <c r="E37" s="81"/>
      <c r="F37" s="81"/>
      <c r="G37" s="81"/>
      <c r="H37" s="81"/>
      <c r="I37" s="81"/>
      <c r="J37" s="81"/>
      <c r="K37" s="28"/>
    </row>
    <row r="38" spans="1:18" hidden="1" x14ac:dyDescent="0.25">
      <c r="A38" s="7" t="s">
        <v>59</v>
      </c>
    </row>
    <row r="39" spans="1:18" ht="16.5" x14ac:dyDescent="0.25">
      <c r="A39" s="7">
        <v>9</v>
      </c>
      <c r="B39" s="23" t="s">
        <v>84</v>
      </c>
      <c r="C39" s="23"/>
      <c r="D39" s="79" t="s">
        <v>85</v>
      </c>
      <c r="E39" s="80"/>
      <c r="F39" s="80"/>
      <c r="G39" s="24" t="s">
        <v>86</v>
      </c>
      <c r="H39" s="31"/>
      <c r="I39" s="31"/>
      <c r="J39" s="26"/>
      <c r="K39" s="26">
        <f>IF(AND(H39= "",I39= ""), 0, ROUND(ROUND(J39, 2) * ROUND(IF(I39="",H39,I39),  0), 2))</f>
        <v>0</v>
      </c>
      <c r="L39" s="7"/>
      <c r="N39" s="27">
        <v>0.2</v>
      </c>
      <c r="R39" s="7">
        <v>491</v>
      </c>
    </row>
    <row r="40" spans="1:18" hidden="1" x14ac:dyDescent="0.25">
      <c r="A40" s="7" t="s">
        <v>59</v>
      </c>
    </row>
    <row r="41" spans="1:18" hidden="1" x14ac:dyDescent="0.25">
      <c r="A41" s="7" t="s">
        <v>60</v>
      </c>
    </row>
    <row r="42" spans="1:18" x14ac:dyDescent="0.25">
      <c r="A42" s="7" t="s">
        <v>48</v>
      </c>
      <c r="B42" s="20"/>
      <c r="C42" s="20"/>
      <c r="D42" s="63"/>
      <c r="E42" s="63"/>
      <c r="F42" s="63"/>
      <c r="K42" s="20"/>
    </row>
    <row r="43" spans="1:18" x14ac:dyDescent="0.25">
      <c r="B43" s="20"/>
      <c r="C43" s="20"/>
      <c r="D43" s="66" t="s">
        <v>53</v>
      </c>
      <c r="E43" s="67"/>
      <c r="F43" s="67"/>
      <c r="G43" s="64"/>
      <c r="H43" s="64"/>
      <c r="I43" s="64"/>
      <c r="J43" s="64"/>
      <c r="K43" s="65"/>
    </row>
    <row r="44" spans="1:18" x14ac:dyDescent="0.25">
      <c r="B44" s="20"/>
      <c r="C44" s="20"/>
      <c r="D44" s="69"/>
      <c r="E44" s="43"/>
      <c r="F44" s="43"/>
      <c r="G44" s="43"/>
      <c r="H44" s="43"/>
      <c r="I44" s="43"/>
      <c r="J44" s="43"/>
      <c r="K44" s="68"/>
    </row>
    <row r="45" spans="1:18" x14ac:dyDescent="0.25">
      <c r="B45" s="20"/>
      <c r="C45" s="20"/>
      <c r="D45" s="72" t="s">
        <v>49</v>
      </c>
      <c r="E45" s="73"/>
      <c r="F45" s="73"/>
      <c r="G45" s="70">
        <f>SUMIF(L14:L42, IF(L13="","",L13), K14:K42)</f>
        <v>0</v>
      </c>
      <c r="H45" s="70"/>
      <c r="I45" s="70"/>
      <c r="J45" s="70"/>
      <c r="K45" s="71"/>
    </row>
    <row r="46" spans="1:18" hidden="1" x14ac:dyDescent="0.25">
      <c r="B46" s="20"/>
      <c r="C46" s="20"/>
      <c r="D46" s="76" t="s">
        <v>50</v>
      </c>
      <c r="E46" s="77"/>
      <c r="F46" s="77"/>
      <c r="G46" s="74">
        <f>ROUND(SUMIF(L14:L42, IF(L13="","",L13), K14:K42) * 0.2, 2)</f>
        <v>0</v>
      </c>
      <c r="H46" s="74"/>
      <c r="I46" s="74"/>
      <c r="J46" s="74"/>
      <c r="K46" s="75"/>
    </row>
    <row r="47" spans="1:18" hidden="1" x14ac:dyDescent="0.25">
      <c r="B47" s="20"/>
      <c r="C47" s="20"/>
      <c r="D47" s="72" t="s">
        <v>51</v>
      </c>
      <c r="E47" s="73"/>
      <c r="F47" s="73"/>
      <c r="G47" s="70">
        <f>SUM(G45:G46)</f>
        <v>0</v>
      </c>
      <c r="H47" s="70"/>
      <c r="I47" s="70"/>
      <c r="J47" s="70"/>
      <c r="K47" s="71"/>
    </row>
    <row r="48" spans="1:18" ht="47.25" customHeight="1" x14ac:dyDescent="0.25">
      <c r="A48" s="7">
        <v>3</v>
      </c>
      <c r="B48" s="17" t="s">
        <v>87</v>
      </c>
      <c r="C48" s="17"/>
      <c r="D48" s="62" t="s">
        <v>88</v>
      </c>
      <c r="E48" s="62"/>
      <c r="F48" s="62"/>
      <c r="G48" s="18"/>
      <c r="H48" s="18"/>
      <c r="I48" s="18"/>
      <c r="J48" s="18"/>
      <c r="K48" s="19"/>
      <c r="L48" s="7"/>
    </row>
    <row r="49" spans="1:18" x14ac:dyDescent="0.25">
      <c r="A49" s="7">
        <v>9</v>
      </c>
      <c r="B49" s="23" t="s">
        <v>89</v>
      </c>
      <c r="C49" s="23"/>
      <c r="D49" s="79" t="s">
        <v>90</v>
      </c>
      <c r="E49" s="80"/>
      <c r="F49" s="80"/>
      <c r="G49" s="24" t="s">
        <v>17</v>
      </c>
      <c r="H49" s="31"/>
      <c r="I49" s="31"/>
      <c r="J49" s="26"/>
      <c r="K49" s="26">
        <f>IF(AND(H49= "",I49= ""), 0, ROUND(ROUND(J49, 2) * ROUND(IF(I49="",H49,I49),  0), 2))</f>
        <v>0</v>
      </c>
      <c r="L49" s="7"/>
      <c r="N49" s="27">
        <v>0.2</v>
      </c>
      <c r="R49" s="7">
        <v>491</v>
      </c>
    </row>
    <row r="50" spans="1:18" hidden="1" x14ac:dyDescent="0.25">
      <c r="A50" s="7" t="s">
        <v>59</v>
      </c>
    </row>
    <row r="51" spans="1:18" x14ac:dyDescent="0.25">
      <c r="A51" s="7">
        <v>9</v>
      </c>
      <c r="B51" s="23" t="s">
        <v>91</v>
      </c>
      <c r="C51" s="23"/>
      <c r="D51" s="79" t="s">
        <v>92</v>
      </c>
      <c r="E51" s="80"/>
      <c r="F51" s="80"/>
      <c r="G51" s="24" t="s">
        <v>17</v>
      </c>
      <c r="H51" s="31"/>
      <c r="I51" s="31"/>
      <c r="J51" s="26"/>
      <c r="K51" s="26">
        <f>IF(AND(H51= "",I51= ""), 0, ROUND(ROUND(J51, 2) * ROUND(IF(I51="",H51,I51),  0), 2))</f>
        <v>0</v>
      </c>
      <c r="L51" s="7"/>
      <c r="N51" s="27">
        <v>0.2</v>
      </c>
      <c r="R51" s="7">
        <v>491</v>
      </c>
    </row>
    <row r="52" spans="1:18" hidden="1" x14ac:dyDescent="0.25">
      <c r="A52" s="7" t="s">
        <v>59</v>
      </c>
    </row>
    <row r="53" spans="1:18" x14ac:dyDescent="0.25">
      <c r="A53" s="7" t="s">
        <v>48</v>
      </c>
      <c r="B53" s="20"/>
      <c r="C53" s="20"/>
      <c r="D53" s="63"/>
      <c r="E53" s="63"/>
      <c r="F53" s="63"/>
      <c r="K53" s="20"/>
    </row>
    <row r="54" spans="1:18" ht="38.25" customHeight="1" x14ac:dyDescent="0.25">
      <c r="B54" s="20"/>
      <c r="C54" s="20"/>
      <c r="D54" s="66" t="s">
        <v>88</v>
      </c>
      <c r="E54" s="67"/>
      <c r="F54" s="67"/>
      <c r="G54" s="64"/>
      <c r="H54" s="64"/>
      <c r="I54" s="64"/>
      <c r="J54" s="64"/>
      <c r="K54" s="65"/>
    </row>
    <row r="55" spans="1:18" x14ac:dyDescent="0.25">
      <c r="B55" s="20"/>
      <c r="C55" s="20"/>
      <c r="D55" s="69"/>
      <c r="E55" s="43"/>
      <c r="F55" s="43"/>
      <c r="G55" s="43"/>
      <c r="H55" s="43"/>
      <c r="I55" s="43"/>
      <c r="J55" s="43"/>
      <c r="K55" s="68"/>
    </row>
    <row r="56" spans="1:18" x14ac:dyDescent="0.25">
      <c r="B56" s="20"/>
      <c r="C56" s="20"/>
      <c r="D56" s="72" t="s">
        <v>49</v>
      </c>
      <c r="E56" s="73"/>
      <c r="F56" s="73"/>
      <c r="G56" s="70">
        <f>SUMIF(L49:L53, IF(L48="","",L48), K49:K53)</f>
        <v>0</v>
      </c>
      <c r="H56" s="70"/>
      <c r="I56" s="70"/>
      <c r="J56" s="70"/>
      <c r="K56" s="71"/>
    </row>
    <row r="57" spans="1:18" hidden="1" x14ac:dyDescent="0.25">
      <c r="B57" s="20"/>
      <c r="C57" s="20"/>
      <c r="D57" s="76" t="s">
        <v>50</v>
      </c>
      <c r="E57" s="77"/>
      <c r="F57" s="77"/>
      <c r="G57" s="74">
        <f>ROUND(SUMIF(L49:L53, IF(L48="","",L48), K49:K53) * 0.2, 2)</f>
        <v>0</v>
      </c>
      <c r="H57" s="74"/>
      <c r="I57" s="74"/>
      <c r="J57" s="74"/>
      <c r="K57" s="75"/>
    </row>
    <row r="58" spans="1:18" hidden="1" x14ac:dyDescent="0.25">
      <c r="B58" s="20"/>
      <c r="C58" s="20"/>
      <c r="D58" s="72" t="s">
        <v>51</v>
      </c>
      <c r="E58" s="73"/>
      <c r="F58" s="73"/>
      <c r="G58" s="70">
        <f>SUM(G56:G57)</f>
        <v>0</v>
      </c>
      <c r="H58" s="70"/>
      <c r="I58" s="70"/>
      <c r="J58" s="70"/>
      <c r="K58" s="71"/>
    </row>
    <row r="59" spans="1:18" x14ac:dyDescent="0.25">
      <c r="A59" s="7" t="s">
        <v>93</v>
      </c>
      <c r="B59" s="20"/>
      <c r="C59" s="20"/>
      <c r="D59" s="63"/>
      <c r="E59" s="63"/>
      <c r="F59" s="63"/>
      <c r="K59" s="20"/>
    </row>
    <row r="60" spans="1:18" x14ac:dyDescent="0.25">
      <c r="B60" s="20"/>
      <c r="C60" s="20"/>
      <c r="D60" s="66" t="s">
        <v>45</v>
      </c>
      <c r="E60" s="67"/>
      <c r="F60" s="67"/>
      <c r="G60" s="64"/>
      <c r="H60" s="64"/>
      <c r="I60" s="64"/>
      <c r="J60" s="64"/>
      <c r="K60" s="65"/>
    </row>
    <row r="61" spans="1:18" x14ac:dyDescent="0.25">
      <c r="B61" s="20"/>
      <c r="C61" s="20"/>
      <c r="D61" s="69"/>
      <c r="E61" s="43"/>
      <c r="F61" s="43"/>
      <c r="G61" s="43"/>
      <c r="H61" s="43"/>
      <c r="I61" s="43"/>
      <c r="J61" s="43"/>
      <c r="K61" s="68"/>
    </row>
    <row r="62" spans="1:18" x14ac:dyDescent="0.25">
      <c r="B62" s="20"/>
      <c r="C62" s="20"/>
      <c r="D62" s="72" t="s">
        <v>49</v>
      </c>
      <c r="E62" s="73"/>
      <c r="F62" s="73"/>
      <c r="G62" s="70">
        <f>SUMIF(L6:L59, IF(L5="","",L5), K6:K59)</f>
        <v>0</v>
      </c>
      <c r="H62" s="70"/>
      <c r="I62" s="70"/>
      <c r="J62" s="70"/>
      <c r="K62" s="71"/>
    </row>
    <row r="63" spans="1:18" hidden="1" x14ac:dyDescent="0.25">
      <c r="B63" s="20"/>
      <c r="C63" s="20"/>
      <c r="D63" s="76" t="s">
        <v>50</v>
      </c>
      <c r="E63" s="77"/>
      <c r="F63" s="77"/>
      <c r="G63" s="74">
        <f>ROUND(SUMIF(L6:L59, IF(L5="","",L5), K6:K59) * 0.2, 2)</f>
        <v>0</v>
      </c>
      <c r="H63" s="74"/>
      <c r="I63" s="74"/>
      <c r="J63" s="74"/>
      <c r="K63" s="75"/>
    </row>
    <row r="64" spans="1:18" hidden="1" x14ac:dyDescent="0.25">
      <c r="B64" s="20"/>
      <c r="C64" s="20"/>
      <c r="D64" s="72" t="s">
        <v>51</v>
      </c>
      <c r="E64" s="73"/>
      <c r="F64" s="73"/>
      <c r="G64" s="70">
        <f>SUM(G62:G63)</f>
        <v>0</v>
      </c>
      <c r="H64" s="70"/>
      <c r="I64" s="70"/>
      <c r="J64" s="70"/>
      <c r="K64" s="71"/>
    </row>
    <row r="65" spans="1:11" ht="31.5" customHeight="1" x14ac:dyDescent="0.25">
      <c r="B65" s="3"/>
      <c r="C65" s="3"/>
      <c r="D65" s="83" t="s">
        <v>94</v>
      </c>
      <c r="E65" s="83"/>
      <c r="F65" s="83"/>
      <c r="G65" s="83"/>
      <c r="H65" s="83"/>
      <c r="I65" s="83"/>
      <c r="J65" s="83"/>
      <c r="K65" s="83"/>
    </row>
    <row r="67" spans="1:11" ht="15.75" x14ac:dyDescent="0.25">
      <c r="D67" s="84" t="s">
        <v>95</v>
      </c>
      <c r="E67" s="84"/>
      <c r="F67" s="84"/>
      <c r="G67" s="84"/>
      <c r="H67" s="84"/>
      <c r="I67" s="84"/>
      <c r="J67" s="84"/>
      <c r="K67" s="84"/>
    </row>
    <row r="68" spans="1:11" x14ac:dyDescent="0.25">
      <c r="D68" s="87" t="s">
        <v>45</v>
      </c>
      <c r="E68" s="88"/>
      <c r="F68" s="88"/>
      <c r="G68" s="85">
        <f>SUMIF(L15:L51, "", K15:K51)</f>
        <v>0</v>
      </c>
      <c r="H68" s="86"/>
      <c r="I68" s="86"/>
      <c r="J68" s="86"/>
      <c r="K68" s="86"/>
    </row>
    <row r="69" spans="1:11" x14ac:dyDescent="0.25">
      <c r="D69" s="89" t="s">
        <v>96</v>
      </c>
      <c r="E69" s="90"/>
      <c r="F69" s="90"/>
      <c r="G69" s="33"/>
      <c r="H69" s="33"/>
      <c r="I69" s="33"/>
      <c r="J69" s="33"/>
      <c r="K69" s="34"/>
    </row>
    <row r="70" spans="1:11" x14ac:dyDescent="0.25">
      <c r="D70" s="91"/>
      <c r="E70" s="92"/>
      <c r="F70" s="92"/>
      <c r="G70" s="92"/>
      <c r="H70" s="92"/>
      <c r="I70" s="92"/>
      <c r="J70" s="92"/>
      <c r="K70" s="93"/>
    </row>
    <row r="71" spans="1:11" x14ac:dyDescent="0.25">
      <c r="A71" s="35"/>
      <c r="D71" s="94" t="s">
        <v>49</v>
      </c>
      <c r="E71" s="43"/>
      <c r="F71" s="43"/>
      <c r="G71" s="95">
        <f>SUMIF(L6:L65, IF(L5="","",L5), K6:K65)</f>
        <v>0</v>
      </c>
      <c r="H71" s="96"/>
      <c r="I71" s="96"/>
      <c r="J71" s="96"/>
      <c r="K71" s="97"/>
    </row>
    <row r="72" spans="1:11" x14ac:dyDescent="0.25">
      <c r="A72" s="35"/>
      <c r="D72" s="94" t="s">
        <v>50</v>
      </c>
      <c r="E72" s="43"/>
      <c r="F72" s="43"/>
      <c r="G72" s="95">
        <f>ROUND(SUMIF(L6:L65, IF(L5="","",L5), K6:K65) * 0.2, 2)</f>
        <v>0</v>
      </c>
      <c r="H72" s="96"/>
      <c r="I72" s="96"/>
      <c r="J72" s="96"/>
      <c r="K72" s="97"/>
    </row>
    <row r="73" spans="1:11" x14ac:dyDescent="0.25">
      <c r="D73" s="98" t="s">
        <v>51</v>
      </c>
      <c r="E73" s="99"/>
      <c r="F73" s="99"/>
      <c r="G73" s="100">
        <f>SUM(G71:G72)</f>
        <v>0</v>
      </c>
      <c r="H73" s="101"/>
      <c r="I73" s="101"/>
      <c r="J73" s="101"/>
      <c r="K73" s="102"/>
    </row>
    <row r="74" spans="1:11" x14ac:dyDescent="0.25">
      <c r="D74" s="103"/>
      <c r="E74" s="43"/>
      <c r="F74" s="43"/>
      <c r="G74" s="43"/>
      <c r="H74" s="43"/>
      <c r="I74" s="43"/>
      <c r="J74" s="43"/>
      <c r="K74" s="43"/>
    </row>
    <row r="75" spans="1:11" x14ac:dyDescent="0.25">
      <c r="D75" s="104" t="s">
        <v>97</v>
      </c>
      <c r="E75" s="104"/>
      <c r="F75" s="104"/>
      <c r="G75" s="104"/>
      <c r="H75" s="104"/>
      <c r="I75" s="104"/>
      <c r="J75" s="104"/>
      <c r="K75" s="104"/>
    </row>
    <row r="76" spans="1:11" x14ac:dyDescent="0.25">
      <c r="D76" s="105" t="str">
        <f>IF(Paramètres!AA2&lt;&gt;"",Paramètres!AA2,"")</f>
        <v xml:space="preserve">Zéro euro </v>
      </c>
      <c r="E76" s="105"/>
      <c r="F76" s="105"/>
      <c r="G76" s="105"/>
      <c r="H76" s="105"/>
      <c r="I76" s="105"/>
      <c r="J76" s="105"/>
      <c r="K76" s="105"/>
    </row>
    <row r="77" spans="1:11" x14ac:dyDescent="0.25">
      <c r="D77" s="105"/>
      <c r="E77" s="105"/>
      <c r="F77" s="105"/>
      <c r="G77" s="105"/>
      <c r="H77" s="105"/>
      <c r="I77" s="105"/>
      <c r="J77" s="105"/>
      <c r="K77" s="105"/>
    </row>
    <row r="78" spans="1:11" ht="56.65" customHeight="1" x14ac:dyDescent="0.25">
      <c r="G78" s="106" t="s">
        <v>98</v>
      </c>
      <c r="H78" s="106"/>
      <c r="I78" s="106"/>
      <c r="J78" s="106"/>
      <c r="K78" s="106"/>
    </row>
    <row r="80" spans="1:11" ht="85.15" customHeight="1" x14ac:dyDescent="0.25">
      <c r="D80" s="107" t="s">
        <v>99</v>
      </c>
      <c r="E80" s="107"/>
      <c r="G80" s="107" t="s">
        <v>100</v>
      </c>
      <c r="H80" s="107"/>
      <c r="I80" s="107"/>
      <c r="J80" s="107"/>
      <c r="K80" s="107"/>
    </row>
  </sheetData>
  <mergeCells count="88">
    <mergeCell ref="D77:K77"/>
    <mergeCell ref="G78:K78"/>
    <mergeCell ref="D80:E80"/>
    <mergeCell ref="G80:K80"/>
    <mergeCell ref="D73:F73"/>
    <mergeCell ref="G73:K73"/>
    <mergeCell ref="D74:K74"/>
    <mergeCell ref="D75:K75"/>
    <mergeCell ref="D76:K76"/>
    <mergeCell ref="D70:K70"/>
    <mergeCell ref="D71:F71"/>
    <mergeCell ref="G71:K71"/>
    <mergeCell ref="D72:F72"/>
    <mergeCell ref="G72:K72"/>
    <mergeCell ref="D65:K65"/>
    <mergeCell ref="D67:K67"/>
    <mergeCell ref="G68:K68"/>
    <mergeCell ref="D68:F68"/>
    <mergeCell ref="D69:F69"/>
    <mergeCell ref="G62:K62"/>
    <mergeCell ref="D62:F62"/>
    <mergeCell ref="G63:K63"/>
    <mergeCell ref="D63:F63"/>
    <mergeCell ref="G64:K64"/>
    <mergeCell ref="D64:F64"/>
    <mergeCell ref="D59:F59"/>
    <mergeCell ref="G60:K60"/>
    <mergeCell ref="D60:F60"/>
    <mergeCell ref="G61:K61"/>
    <mergeCell ref="D61:F61"/>
    <mergeCell ref="G56:K56"/>
    <mergeCell ref="D56:F56"/>
    <mergeCell ref="G57:K57"/>
    <mergeCell ref="D57:F57"/>
    <mergeCell ref="G58:K58"/>
    <mergeCell ref="D58:F58"/>
    <mergeCell ref="D53:F53"/>
    <mergeCell ref="G54:K54"/>
    <mergeCell ref="D54:F54"/>
    <mergeCell ref="G55:K55"/>
    <mergeCell ref="D55:F55"/>
    <mergeCell ref="G47:K47"/>
    <mergeCell ref="D47:F47"/>
    <mergeCell ref="D48:F48"/>
    <mergeCell ref="D49:F49"/>
    <mergeCell ref="D51:F51"/>
    <mergeCell ref="G44:K44"/>
    <mergeCell ref="D44:F44"/>
    <mergeCell ref="G45:K45"/>
    <mergeCell ref="D45:F45"/>
    <mergeCell ref="G46:K46"/>
    <mergeCell ref="D46:F46"/>
    <mergeCell ref="D37:J37"/>
    <mergeCell ref="D39:F39"/>
    <mergeCell ref="D42:F42"/>
    <mergeCell ref="G43:K43"/>
    <mergeCell ref="D43:F43"/>
    <mergeCell ref="D29:F29"/>
    <mergeCell ref="D30:J30"/>
    <mergeCell ref="D33:F33"/>
    <mergeCell ref="D34:J34"/>
    <mergeCell ref="D36:F36"/>
    <mergeCell ref="D22:F22"/>
    <mergeCell ref="D23:F23"/>
    <mergeCell ref="D24:J24"/>
    <mergeCell ref="D26:F26"/>
    <mergeCell ref="D27:J27"/>
    <mergeCell ref="D14:F14"/>
    <mergeCell ref="D15:F15"/>
    <mergeCell ref="D16:J16"/>
    <mergeCell ref="D19:F19"/>
    <mergeCell ref="D20:F20"/>
    <mergeCell ref="G11:K11"/>
    <mergeCell ref="D11:F11"/>
    <mergeCell ref="G12:K12"/>
    <mergeCell ref="D12:F12"/>
    <mergeCell ref="D13:F13"/>
    <mergeCell ref="G8:K8"/>
    <mergeCell ref="D8:F8"/>
    <mergeCell ref="G9:K9"/>
    <mergeCell ref="D9:F9"/>
    <mergeCell ref="G10:K10"/>
    <mergeCell ref="D10:F10"/>
    <mergeCell ref="D3:F3"/>
    <mergeCell ref="D4:F4"/>
    <mergeCell ref="D5:F5"/>
    <mergeCell ref="D6:F6"/>
    <mergeCell ref="D7:F7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n°6 RAVALEMENTS</oddHeader>
    <oddFooter>&amp;CEdition du 7/05/2025&amp;RPage &amp;P/&amp;N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2" t="s">
        <v>101</v>
      </c>
      <c r="AA1" s="7">
        <f>IF(DPGF!G73&lt;&gt;"",DPGF!G73,"0")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37" t="s">
        <v>102</v>
      </c>
      <c r="B3" s="36" t="s">
        <v>103</v>
      </c>
      <c r="C3" s="108" t="s">
        <v>128</v>
      </c>
      <c r="D3" s="108"/>
      <c r="E3" s="108"/>
      <c r="F3" s="108"/>
      <c r="G3" s="108"/>
      <c r="H3" s="108"/>
      <c r="I3" s="108"/>
      <c r="J3" s="108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37" t="s">
        <v>104</v>
      </c>
      <c r="B5" s="36" t="s">
        <v>105</v>
      </c>
      <c r="C5" s="108" t="s">
        <v>129</v>
      </c>
      <c r="D5" s="108"/>
      <c r="E5" s="108"/>
      <c r="F5" s="108"/>
      <c r="G5" s="108"/>
      <c r="H5" s="108"/>
      <c r="I5" s="108"/>
      <c r="J5" s="108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37" t="s">
        <v>114</v>
      </c>
      <c r="B7" s="36" t="s">
        <v>115</v>
      </c>
      <c r="C7" s="38" t="s">
        <v>130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7" t="s">
        <v>116</v>
      </c>
      <c r="B9" s="36" t="s">
        <v>117</v>
      </c>
      <c r="C9" s="38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37" t="s">
        <v>106</v>
      </c>
      <c r="B11" s="36" t="s">
        <v>107</v>
      </c>
      <c r="C11" s="108" t="s">
        <v>44</v>
      </c>
      <c r="D11" s="108"/>
      <c r="E11" s="108"/>
      <c r="F11" s="108"/>
      <c r="G11" s="108"/>
      <c r="H11" s="108"/>
      <c r="I11" s="108"/>
      <c r="J11" s="108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7" t="s">
        <v>118</v>
      </c>
      <c r="B13" s="36" t="s">
        <v>119</v>
      </c>
      <c r="C13" s="38" t="s">
        <v>131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7" t="s">
        <v>120</v>
      </c>
      <c r="B15" s="36" t="s">
        <v>121</v>
      </c>
      <c r="C15" s="38" t="s">
        <v>132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37" t="s">
        <v>122</v>
      </c>
      <c r="B17" s="36" t="s">
        <v>123</v>
      </c>
      <c r="C17" s="38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39">
        <v>0.2</v>
      </c>
      <c r="E19" s="40" t="s">
        <v>124</v>
      </c>
      <c r="AA19" s="7">
        <f>INT((AA5-AA18*100)/10)</f>
        <v>0</v>
      </c>
    </row>
    <row r="20" spans="1:27" ht="12.75" customHeight="1" x14ac:dyDescent="0.25">
      <c r="C20" s="41">
        <v>5.5E-2</v>
      </c>
      <c r="E20" s="40" t="s">
        <v>125</v>
      </c>
      <c r="AA20" s="7">
        <f>AA5-AA18*100-AA19*10</f>
        <v>0</v>
      </c>
    </row>
    <row r="21" spans="1:27" ht="12.75" customHeight="1" x14ac:dyDescent="0.25">
      <c r="C21" s="41">
        <v>0</v>
      </c>
      <c r="E21" s="40" t="s">
        <v>126</v>
      </c>
      <c r="AA21" s="7">
        <f>INT(AA6/10)</f>
        <v>0</v>
      </c>
    </row>
    <row r="22" spans="1:27" ht="12.75" customHeight="1" x14ac:dyDescent="0.25">
      <c r="C22" s="42">
        <v>0</v>
      </c>
      <c r="E22" s="40" t="s">
        <v>127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7" t="s">
        <v>108</v>
      </c>
      <c r="B24" s="36" t="s">
        <v>109</v>
      </c>
      <c r="C24" s="108" t="s">
        <v>133</v>
      </c>
      <c r="D24" s="108"/>
      <c r="E24" s="108"/>
      <c r="F24" s="108"/>
      <c r="G24" s="108"/>
      <c r="H24" s="108"/>
      <c r="I24" s="108"/>
      <c r="J24" s="108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7" t="s">
        <v>110</v>
      </c>
      <c r="B26" s="36" t="s">
        <v>111</v>
      </c>
      <c r="C26" s="108" t="s">
        <v>134</v>
      </c>
      <c r="D26" s="108"/>
      <c r="E26" s="108"/>
      <c r="F26" s="108"/>
      <c r="G26" s="108"/>
      <c r="H26" s="108"/>
      <c r="I26" s="108"/>
      <c r="J26" s="108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7" t="s">
        <v>112</v>
      </c>
      <c r="B28" s="36" t="s">
        <v>113</v>
      </c>
      <c r="C28" s="108"/>
      <c r="D28" s="108"/>
      <c r="E28" s="108"/>
      <c r="F28" s="108"/>
      <c r="G28" s="108"/>
      <c r="H28" s="108"/>
      <c r="I28" s="108"/>
      <c r="J28" s="108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135</v>
      </c>
      <c r="B1" s="7" t="s">
        <v>136</v>
      </c>
    </row>
    <row r="2" spans="1:3" x14ac:dyDescent="0.25">
      <c r="A2" s="7" t="s">
        <v>137</v>
      </c>
      <c r="B2" s="7" t="s">
        <v>128</v>
      </c>
    </row>
    <row r="3" spans="1:3" x14ac:dyDescent="0.25">
      <c r="A3" s="7" t="s">
        <v>138</v>
      </c>
      <c r="B3" s="7">
        <v>1</v>
      </c>
    </row>
    <row r="4" spans="1:3" x14ac:dyDescent="0.25">
      <c r="A4" s="7" t="s">
        <v>139</v>
      </c>
      <c r="B4" s="7">
        <v>0</v>
      </c>
    </row>
    <row r="5" spans="1:3" x14ac:dyDescent="0.25">
      <c r="A5" s="7" t="s">
        <v>140</v>
      </c>
      <c r="B5" s="7">
        <v>0</v>
      </c>
    </row>
    <row r="6" spans="1:3" x14ac:dyDescent="0.25">
      <c r="A6" s="7" t="s">
        <v>141</v>
      </c>
      <c r="B6" s="7">
        <v>0</v>
      </c>
    </row>
    <row r="7" spans="1:3" x14ac:dyDescent="0.25">
      <c r="A7" s="7" t="s">
        <v>142</v>
      </c>
      <c r="B7" s="7">
        <v>1</v>
      </c>
    </row>
    <row r="8" spans="1:3" x14ac:dyDescent="0.25">
      <c r="A8" s="7" t="s">
        <v>143</v>
      </c>
      <c r="B8" s="7">
        <v>0</v>
      </c>
    </row>
    <row r="9" spans="1:3" x14ac:dyDescent="0.25">
      <c r="A9" s="7" t="s">
        <v>144</v>
      </c>
      <c r="B9" s="7">
        <v>1</v>
      </c>
    </row>
    <row r="10" spans="1:3" x14ac:dyDescent="0.25">
      <c r="A10" s="7" t="s">
        <v>145</v>
      </c>
      <c r="C10" s="7" t="s">
        <v>146</v>
      </c>
    </row>
    <row r="11" spans="1:3" x14ac:dyDescent="0.25">
      <c r="A11" s="7" t="s">
        <v>147</v>
      </c>
      <c r="B11" s="7">
        <v>1</v>
      </c>
    </row>
    <row r="12" spans="1:3" x14ac:dyDescent="0.25">
      <c r="A12" s="7" t="s">
        <v>148</v>
      </c>
      <c r="B12" s="7" t="s">
        <v>149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4B90B9F-814E-46DF-B468-CC08B7598417}"/>
</file>

<file path=customXml/itemProps2.xml><?xml version="1.0" encoding="utf-8"?>
<ds:datastoreItem xmlns:ds="http://schemas.openxmlformats.org/officeDocument/2006/customXml" ds:itemID="{5C4D4689-1304-414A-AF6D-9E3771E21D67}"/>
</file>

<file path=customXml/itemProps3.xml><?xml version="1.0" encoding="utf-8"?>
<ds:datastoreItem xmlns:ds="http://schemas.openxmlformats.org/officeDocument/2006/customXml" ds:itemID="{4DC7120A-FCF8-442B-803D-13B7460CE0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2025-05-15T17:47:39Z</dcterms:created>
  <dcterms:modified xsi:type="dcterms:W3CDTF">2025-05-15T17:47:54Z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